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<sst xmlns="http://schemas.openxmlformats.org/spreadsheetml/2006/main" count="148" uniqueCount="127">
  <si>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</si>
  <si>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</si>
  <si>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</si>
  <si>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</si>
  <si>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</si>
  <si>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</si>
  <si>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</si>
  <si>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</si>
  <si>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</si>
  <si>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</si>
  <si>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</si>
  <si>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</si>
  <si>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</si>
  <si>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</si>
  <si>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</si>
  <si>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</si>
  <si>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</si>
  <si>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</si>
  <si>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</si>
  <si>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</si>
  <si>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</si>
  <si>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</si>
  <si>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</si>
  <si>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</si>
  <si>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</si>
  <si>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</si>
  <si>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</si>
  <si>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</si>
  <si>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</si>
  <si>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</si>
  <si>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</si>
  <si>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</si>
  <si>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</si>
  <si>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</si>
  <si>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</si>
  <si>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</si>
  <si>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</si>
  <si>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</si>
  <si>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</si>
  <si>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</si>
  <si>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</si>
  <si>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</si>
  <si>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</si>
  <si>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</si>
  <si>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</si>
  <si>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</si>
  <si>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</si>
  <si>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</si>
  <si>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</si>
  <si>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</si>
  <si>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</si>
  <si>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</si>
  <si>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</si>
  <si>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</si>
  <si>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</si>
  <si>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</si>
  <si>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</si>
  <si>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</si>
  <si>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</si>
  <si>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</si>
  <si>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</si>
  <si>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</si>
  <si>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</si>
  <si>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</si>
  <si>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</si>
  <si>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</si>
  <si>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</si>
  <si>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</si>
  <si>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</si>
  <si>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</si>
  <si>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</si>
  <si>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</si>
  <si>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</si>
  <si>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</si>
  <si>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</si>
  <si>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</si>
  <si>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</si>
  <si>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</si>
  <si>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</si>
  <si>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</si>
  <si>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</si>
  <si>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</si>
  <si>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</si>
  <si>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</si>
  <si>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</si>
  <si>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</si>
  <si>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</si>
  <si>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</si>
  <si>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</si>
  <si>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</si>
  <si>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</si>
  <si>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</si>
  <si>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</si>
  <si>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</si>
  <si>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</si>
  <si>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</si>
  <si>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</si>
  <si>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</si>
  <si>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</si>
  <si>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</si>
  <si>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</si>
  <si>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</si>
  <si>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</si>
  <si>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</si>
  <si>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</si>
  <si>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</si>
  <si>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</si>
  <si>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</si>
  <si>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</si>
  <si>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</si>
  <si>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</si>
  <si>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</si>
  <si>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</si>
  <si>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</si>
  <si>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</si>
  <si>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</si>
  <si>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</si>
  <si>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</si>
  <si>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Рівненський окружний адміністративний суд</t>
  </si>
  <si>
    <t>вул. 16 Липня, 87, м. Рівне, Рівненська обл., 33028</t>
  </si>
  <si>
    <t>2021 рік</t>
  </si>
  <si>
    <t>Сергій БОРИСКІН</t>
  </si>
  <si>
    <t>Лариса БОНДАРЕЦЬ</t>
  </si>
  <si>
    <t>(0362)62-06-30</t>
  </si>
  <si>
    <t>(0362)62-06-82</t>
  </si>
  <si>
    <t>inbox@adm.rv.court.gov.ua</t>
  </si>
  <si>
    <t>05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</si>
</sst>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3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3" applyNumberFormat="1" applyFont="1" applyBorder="1" applyAlignment="1">
      <alignment horizontal="right" vertical="center"/>
      <protection/>
    </xf>
    <xf numFmtId="0" fontId="62" fillId="0" borderId="18" xfId="43" applyNumberFormat="1" applyFont="1" applyFill="1" applyBorder="1" applyAlignment="1" applyProtection="1">
      <alignment horizontal="right" vertical="center" wrapText="1"/>
      <protection/>
    </xf>
    <xf numFmtId="0" fontId="66" fillId="0" borderId="18" xfId="43" applyNumberFormat="1" applyFont="1" applyFill="1" applyBorder="1" applyAlignment="1" applyProtection="1">
      <alignment horizontal="right" vertical="center" wrapText="1"/>
      <protection/>
    </xf>
    <xf numFmtId="1" fontId="12" fillId="0" borderId="18" xfId="43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3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3" applyNumberFormat="1" applyFont="1" applyFill="1" applyBorder="1" applyAlignment="1" applyProtection="1">
      <alignment horizontal="right" vertical="center" wrapText="1"/>
      <protection/>
    </xf>
    <xf numFmtId="3" fontId="66" fillId="0" borderId="18" xfId="43" applyNumberFormat="1" applyFont="1" applyFill="1" applyBorder="1" applyAlignment="1" applyProtection="1">
      <alignment horizontal="right" vertical="center" wrapText="1"/>
      <protection/>
    </xf>
    <xf numFmtId="3" fontId="12" fillId="0" borderId="18" xfId="43" applyNumberFormat="1" applyFont="1" applyBorder="1" applyAlignment="1">
      <alignment horizontal="right" vertical="center" wrapText="1"/>
      <protection/>
    </xf>
    <xf numFmtId="3" fontId="1" fillId="0" borderId="18" xfId="43" applyNumberFormat="1" applyFont="1" applyBorder="1" applyAlignment="1">
      <alignment horizontal="right" vertical="center"/>
      <protection/>
    </xf>
    <xf numFmtId="3" fontId="12" fillId="0" borderId="18" xfId="43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  <xf numFmtId="49" fontId="47" fillId="0" borderId="10" xfId="36" applyNumberFormat="1" applyBorder="1" applyAlignment="1">
      <alignment horizontal="left" vertical="center" wrapText="1"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dm.rv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&amp;L85A50AC3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16766</v>
      </c>
      <c r="E1" s="70">
        <v>16766</v>
      </c>
      <c r="F1" s="70">
        <v>16766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15849</v>
      </c>
      <c r="D39" s="86">
        <f aca="true" t="shared" si="3" ref="D39:K39">SUM(D40,D47,D48,D49)</f>
        <v>20571040.6</v>
      </c>
      <c r="E39" s="74">
        <f t="shared" si="3"/>
        <v>11515</v>
      </c>
      <c r="F39" s="86">
        <f t="shared" si="3"/>
        <v>18113250.229999997</v>
      </c>
      <c r="G39" s="74">
        <f t="shared" si="3"/>
        <v>65</v>
      </c>
      <c r="H39" s="86">
        <f t="shared" si="3"/>
        <v>125762.42</v>
      </c>
      <c r="I39" s="74">
        <f t="shared" si="3"/>
        <v>0</v>
      </c>
      <c r="J39" s="86">
        <f t="shared" si="3"/>
        <v>0</v>
      </c>
      <c r="K39" s="74">
        <f t="shared" si="3"/>
        <v>5162</v>
      </c>
      <c r="L39" s="86">
        <f>SUM(L40,L47,L48,L49)</f>
        <v>4743861.07</v>
      </c>
    </row>
    <row r="40" spans="1:12" ht="21" customHeight="1">
      <c r="A40" s="61">
        <v>35</v>
      </c>
      <c r="B40" s="64" t="s">
        <v>85</v>
      </c>
      <c r="C40" s="75">
        <f>SUM(C41,C44)</f>
        <v>15726</v>
      </c>
      <c r="D40" s="87">
        <f>SUM(D41,D44)</f>
        <v>20450814.1</v>
      </c>
      <c r="E40" s="75">
        <f aca="true" t="shared" si="4" ref="E40:L40">SUM(E41,E44)</f>
        <v>11386</v>
      </c>
      <c r="F40" s="87">
        <f t="shared" si="4"/>
        <v>17989374.33</v>
      </c>
      <c r="G40" s="75">
        <f t="shared" si="4"/>
        <v>65</v>
      </c>
      <c r="H40" s="87">
        <f t="shared" si="4"/>
        <v>125762.42</v>
      </c>
      <c r="I40" s="75">
        <f t="shared" si="4"/>
        <v>0</v>
      </c>
      <c r="J40" s="87">
        <f t="shared" si="4"/>
        <v>0</v>
      </c>
      <c r="K40" s="75">
        <f t="shared" si="4"/>
        <v>5162</v>
      </c>
      <c r="L40" s="87">
        <f t="shared" si="4"/>
        <v>4743861.07</v>
      </c>
    </row>
    <row r="41" spans="1:12" ht="19.5" customHeight="1">
      <c r="A41" s="61">
        <v>36</v>
      </c>
      <c r="B41" s="64" t="s">
        <v>86</v>
      </c>
      <c r="C41" s="76">
        <v>908</v>
      </c>
      <c r="D41" s="88">
        <v>3794133.26</v>
      </c>
      <c r="E41" s="77">
        <v>981</v>
      </c>
      <c r="F41" s="89">
        <v>3918568.24</v>
      </c>
      <c r="G41" s="76">
        <v>1</v>
      </c>
      <c r="H41" s="88">
        <v>1774.02</v>
      </c>
      <c r="I41" s="78">
        <v>0</v>
      </c>
      <c r="J41" s="93">
        <v>0</v>
      </c>
      <c r="K41" s="77">
        <v>16</v>
      </c>
      <c r="L41" s="89">
        <v>44961.07</v>
      </c>
    </row>
    <row r="42" spans="1:12" ht="16.5" customHeight="1">
      <c r="A42" s="61">
        <v>37</v>
      </c>
      <c r="B42" s="65" t="s">
        <v>87</v>
      </c>
      <c r="C42" s="76">
        <v>743</v>
      </c>
      <c r="D42" s="88">
        <v>3375138.77</v>
      </c>
      <c r="E42" s="77">
        <v>807</v>
      </c>
      <c r="F42" s="89">
        <v>3463882.17</v>
      </c>
      <c r="G42" s="76">
        <v>1</v>
      </c>
      <c r="H42" s="88">
        <v>1774.02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165</v>
      </c>
      <c r="D43" s="88">
        <v>418994.49</v>
      </c>
      <c r="E43" s="77">
        <v>174</v>
      </c>
      <c r="F43" s="89">
        <v>454686.07</v>
      </c>
      <c r="G43" s="76">
        <v>0</v>
      </c>
      <c r="H43" s="88">
        <v>0</v>
      </c>
      <c r="I43" s="78">
        <v>0</v>
      </c>
      <c r="J43" s="93">
        <v>0</v>
      </c>
      <c r="K43" s="77">
        <v>16</v>
      </c>
      <c r="L43" s="89">
        <v>44961.07</v>
      </c>
    </row>
    <row r="44" spans="1:12" ht="21" customHeight="1">
      <c r="A44" s="61">
        <v>39</v>
      </c>
      <c r="B44" s="64" t="s">
        <v>88</v>
      </c>
      <c r="C44" s="76">
        <v>14818</v>
      </c>
      <c r="D44" s="88">
        <v>16656680.84</v>
      </c>
      <c r="E44" s="77">
        <v>10405</v>
      </c>
      <c r="F44" s="89">
        <v>14070806.09</v>
      </c>
      <c r="G44" s="76">
        <v>64</v>
      </c>
      <c r="H44" s="88">
        <v>123988.4</v>
      </c>
      <c r="I44" s="78">
        <v>0</v>
      </c>
      <c r="J44" s="93">
        <v>0</v>
      </c>
      <c r="K44" s="77">
        <v>5146</v>
      </c>
      <c r="L44" s="89">
        <v>4698900</v>
      </c>
    </row>
    <row r="45" spans="1:12" ht="30" customHeight="1">
      <c r="A45" s="61">
        <v>40</v>
      </c>
      <c r="B45" s="65" t="s">
        <v>89</v>
      </c>
      <c r="C45" s="76">
        <v>810</v>
      </c>
      <c r="D45" s="88">
        <v>3415784.44</v>
      </c>
      <c r="E45" s="77">
        <v>945</v>
      </c>
      <c r="F45" s="89">
        <v>3546145.74</v>
      </c>
      <c r="G45" s="76">
        <v>19</v>
      </c>
      <c r="H45" s="88">
        <v>73803.2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14008</v>
      </c>
      <c r="D46" s="88">
        <v>13240896.4</v>
      </c>
      <c r="E46" s="77">
        <v>9460</v>
      </c>
      <c r="F46" s="89">
        <v>10524660.35</v>
      </c>
      <c r="G46" s="76">
        <v>45</v>
      </c>
      <c r="H46" s="88">
        <v>50185.2</v>
      </c>
      <c r="I46" s="78">
        <v>0</v>
      </c>
      <c r="J46" s="93">
        <v>0</v>
      </c>
      <c r="K46" s="77">
        <v>5146</v>
      </c>
      <c r="L46" s="89">
        <v>4698900</v>
      </c>
    </row>
    <row r="47" spans="1:12" ht="45" customHeight="1">
      <c r="A47" s="61">
        <v>42</v>
      </c>
      <c r="B47" s="64" t="s">
        <v>90</v>
      </c>
      <c r="C47" s="76">
        <v>5</v>
      </c>
      <c r="D47" s="88">
        <v>37144.5</v>
      </c>
      <c r="E47" s="77">
        <v>7</v>
      </c>
      <c r="F47" s="89">
        <v>38047.5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118</v>
      </c>
      <c r="D49" s="88">
        <v>83082</v>
      </c>
      <c r="E49" s="77">
        <v>122</v>
      </c>
      <c r="F49" s="89">
        <v>85828.4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20</v>
      </c>
      <c r="D50" s="86">
        <f aca="true" t="shared" si="5" ref="D50:L50">SUM(D51:D54)</f>
        <v>2036.19</v>
      </c>
      <c r="E50" s="74">
        <f t="shared" si="5"/>
        <v>20</v>
      </c>
      <c r="F50" s="86">
        <f t="shared" si="5"/>
        <v>2041.4299999999998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9</v>
      </c>
      <c r="D51" s="87">
        <v>286.02</v>
      </c>
      <c r="E51" s="79">
        <v>9</v>
      </c>
      <c r="F51" s="90">
        <v>285.53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7</v>
      </c>
      <c r="D52" s="87">
        <v>476.7</v>
      </c>
      <c r="E52" s="79">
        <v>7</v>
      </c>
      <c r="F52" s="90">
        <v>476.7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1</v>
      </c>
      <c r="D53" s="87">
        <v>40.86</v>
      </c>
      <c r="E53" s="79">
        <v>1</v>
      </c>
      <c r="F53" s="90">
        <v>40.9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3</v>
      </c>
      <c r="D54" s="87">
        <v>1232.61</v>
      </c>
      <c r="E54" s="79">
        <v>3</v>
      </c>
      <c r="F54" s="90">
        <v>1238.3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15869</v>
      </c>
      <c r="D56" s="86">
        <f aca="true" t="shared" si="6" ref="D56:L56">SUM(D6,D28,D39,D50,D55)</f>
        <v>20573076.790000003</v>
      </c>
      <c r="E56" s="74">
        <f t="shared" si="6"/>
        <v>11535</v>
      </c>
      <c r="F56" s="86">
        <f t="shared" si="6"/>
        <v>18115291.659999996</v>
      </c>
      <c r="G56" s="74">
        <f t="shared" si="6"/>
        <v>65</v>
      </c>
      <c r="H56" s="86">
        <f t="shared" si="6"/>
        <v>125762.42</v>
      </c>
      <c r="I56" s="74">
        <f t="shared" si="6"/>
        <v>0</v>
      </c>
      <c r="J56" s="86">
        <f t="shared" si="6"/>
        <v>0</v>
      </c>
      <c r="K56" s="74">
        <f t="shared" si="6"/>
        <v>5162</v>
      </c>
      <c r="L56" s="86">
        <f t="shared" si="6"/>
        <v>4743861.07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&amp;L85A50AC3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9">
      <selection activeCell="F34" sqref="F3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6.7109375" style="0" customWidth="1"/>
    <col min="5" max="5" width="22.281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5161</v>
      </c>
      <c r="F4" s="84">
        <f>SUM(F5:F25)</f>
        <v>4742953.07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130</v>
      </c>
      <c r="F5" s="85">
        <v>147214.98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258</v>
      </c>
      <c r="F11" s="85">
        <v>249700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118</v>
      </c>
      <c r="F12" s="85">
        <v>107499.33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496</v>
      </c>
      <c r="F13" s="85">
        <v>460810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1094</v>
      </c>
      <c r="F14" s="85">
        <v>993352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3</v>
      </c>
      <c r="F16" s="85">
        <v>2724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3056</v>
      </c>
      <c r="F17" s="85">
        <v>2776204.76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908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5</v>
      </c>
      <c r="F22" s="85">
        <v>4540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80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hyperlinks>
    <hyperlink ref="C34" r:id="rId1" display="inbox@adm.rv.court.gov.u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headerFooter>
    <oddFooter>&amp;L85A50AC3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Ніна</cp:lastModifiedBy>
  <cp:lastPrinted>2018-03-15T06:41:01Z</cp:lastPrinted>
  <dcterms:created xsi:type="dcterms:W3CDTF">1996-10-08T23:32:33Z</dcterms:created>
  <dcterms:modified xsi:type="dcterms:W3CDTF">2022-01-12T07:38:40Z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